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OI calcula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5">
    <font>
      <name val="Calibri"/>
      <family val="2"/>
      <color theme="1"/>
      <sz val="11"/>
      <scheme val="minor"/>
    </font>
    <font>
      <b val="1"/>
      <color rgb="001A2420"/>
      <sz val="15"/>
    </font>
    <font>
      <i val="1"/>
      <color rgb="005C6660"/>
      <sz val="9"/>
    </font>
    <font>
      <b val="1"/>
    </font>
    <font>
      <b val="1"/>
      <color rgb="000E6B5C"/>
    </font>
  </fonts>
  <fills count="3">
    <fill>
      <patternFill/>
    </fill>
    <fill>
      <patternFill patternType="gray125"/>
    </fill>
    <fill>
      <patternFill patternType="solid">
        <fgColor rgb="00F9E04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applyAlignment="1" pivotButton="0" quotePrefix="0" xfId="0">
      <alignment wrapText="1"/>
    </xf>
    <xf numFmtId="0" fontId="3" fillId="0" borderId="0" pivotButton="0" quotePrefix="0" xfId="0"/>
    <xf numFmtId="0" fontId="0" fillId="2" borderId="0" pivotButton="0" quotePrefix="0" xfId="0"/>
    <xf numFmtId="9" fontId="0" fillId="2" borderId="0" pivotButton="0" quotePrefix="0" xfId="0"/>
    <xf numFmtId="0" fontId="4" fillId="0" borderId="0" pivotButton="0" quotePrefix="0" xfId="0"/>
    <xf numFmtId="3" fontId="0" fillId="0" borderId="0" pivotButton="0" quotePrefix="0" xfId="0"/>
    <xf numFmtId="3" fontId="4" fillId="0" borderId="0" pivotButton="0" quotePrefix="0" xfId="0"/>
    <xf numFmtId="9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4"/>
  <sheetViews>
    <sheetView showGridLines="0" workbookViewId="0">
      <selection activeCell="A1" sqref="A1"/>
    </sheetView>
  </sheetViews>
  <sheetFormatPr baseColWidth="8" defaultRowHeight="15"/>
  <cols>
    <col width="44" customWidth="1" min="1" max="1"/>
    <col width="16" customWidth="1" min="2" max="2"/>
  </cols>
  <sheetData>
    <row r="1">
      <c r="A1" s="1" t="inlineStr">
        <is>
          <t>Factory Optimization AI — ROI Calculator</t>
        </is>
      </c>
    </row>
    <row r="2">
      <c r="A2" s="2" t="inlineStr">
        <is>
          <t>Enter your plant numbers in the yellow cells; payback and annual gain compute automatically. © TEEPTRAK / FactoryOptimizationAI.com</t>
        </is>
      </c>
    </row>
    <row r="4">
      <c r="A4" s="3" t="inlineStr">
        <is>
          <t>INPUTS</t>
        </is>
      </c>
    </row>
    <row r="5">
      <c r="A5" t="inlineStr">
        <is>
          <t>Number of machines/lines</t>
        </is>
      </c>
      <c r="B5" s="4" t="n">
        <v>10</v>
      </c>
    </row>
    <row r="6">
      <c r="A6" t="inlineStr">
        <is>
          <t>Avg unplanned downtime (h/machine/week)</t>
        </is>
      </c>
      <c r="B6" s="4" t="n">
        <v>6</v>
      </c>
    </row>
    <row r="7">
      <c r="A7" t="inlineStr">
        <is>
          <t>Contribution margin lost per downtime hour (€)</t>
        </is>
      </c>
      <c r="B7" s="4" t="n">
        <v>500</v>
      </c>
    </row>
    <row r="8">
      <c r="A8" t="inlineStr">
        <is>
          <t>Current OEE (%)</t>
        </is>
      </c>
      <c r="B8" s="5" t="n">
        <v>0.55</v>
      </c>
    </row>
    <row r="9">
      <c r="A9" t="inlineStr">
        <is>
          <t>Expected OEE uplift from optimization (pts)</t>
        </is>
      </c>
      <c r="B9" s="5" t="n">
        <v>0.08</v>
      </c>
    </row>
    <row r="10">
      <c r="A10" t="inlineStr">
        <is>
          <t>Annual production value (€)</t>
        </is>
      </c>
      <c r="B10" s="4" t="n">
        <v>5000000</v>
      </c>
    </row>
    <row r="11">
      <c r="A11" t="inlineStr">
        <is>
          <t>Scrap/quality cost (€/yr)</t>
        </is>
      </c>
      <c r="B11" s="4" t="n">
        <v>300000</v>
      </c>
    </row>
    <row r="12">
      <c r="A12" t="inlineStr">
        <is>
          <t>Expected scrap reduction (%)</t>
        </is>
      </c>
      <c r="B12" s="5" t="n">
        <v>0.2</v>
      </c>
    </row>
    <row r="13">
      <c r="A13" t="inlineStr">
        <is>
          <t>Solution annual cost (€)</t>
        </is>
      </c>
      <c r="B13" s="4" t="n">
        <v>60000</v>
      </c>
    </row>
    <row r="15">
      <c r="A15" s="6" t="inlineStr">
        <is>
          <t>RESULTS</t>
        </is>
      </c>
    </row>
    <row r="16">
      <c r="A16" t="inlineStr">
        <is>
          <t>Annual downtime cost (current, €)</t>
        </is>
      </c>
      <c r="B16" s="7">
        <f>B5*B6*52*B7</f>
        <v/>
      </c>
    </row>
    <row r="17">
      <c r="A17" t="inlineStr">
        <is>
          <t>Downtime value recovered via OEE uplift (€)</t>
        </is>
      </c>
      <c r="B17" s="7">
        <f>B16*(B9/(1-B8))</f>
        <v/>
      </c>
    </row>
    <row r="18">
      <c r="A18" t="inlineStr">
        <is>
          <t>Scrap savings (€/yr)</t>
        </is>
      </c>
      <c r="B18" s="7">
        <f>B11*B12</f>
        <v/>
      </c>
    </row>
    <row r="19">
      <c r="A19" s="3" t="inlineStr">
        <is>
          <t>Total annual gain (€)</t>
        </is>
      </c>
      <c r="B19" s="8">
        <f>B17+B18</f>
        <v/>
      </c>
    </row>
    <row r="20">
      <c r="A20" t="inlineStr">
        <is>
          <t>Net annual benefit (€)</t>
        </is>
      </c>
      <c r="B20" s="7">
        <f>B19-B13</f>
        <v/>
      </c>
    </row>
    <row r="21">
      <c r="A21" t="inlineStr">
        <is>
          <t>ROI (%)</t>
        </is>
      </c>
      <c r="B21" s="9">
        <f>(B19-B13)/B13</f>
        <v/>
      </c>
    </row>
    <row r="22">
      <c r="A22" t="inlineStr">
        <is>
          <t>Payback (months)</t>
        </is>
      </c>
      <c r="B22" s="10">
        <f>B13/(B19/12)</f>
        <v/>
      </c>
    </row>
    <row r="24">
      <c r="A24" s="2" t="inlineStr">
        <is>
          <t>Model is directional for business-case framing. Measure real OEE/downtime with TEEPTRAK: teeptrak.com</t>
        </is>
      </c>
    </row>
  </sheetData>
  <mergeCells count="3">
    <mergeCell ref="A1:D1"/>
    <mergeCell ref="A24:D24"/>
    <mergeCell ref="A2:D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2026-09-06T14:53:10Z</dcterms:created>
  <dcterms:modified xmlns:dcterms="http://purl.org/dc/terms/" xmlns:xsi="http://www.w3.org/2001/XMLSchema-instance" xsi:type="dcterms:W3CDTF">2026-09-06T14:53:10Z</dcterms:modified>
</cp:coreProperties>
</file>